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S:\PLO\ISM\Appalti Pubblici\AB-Recupero crediti\Portale\doc interna\"/>
    </mc:Choice>
  </mc:AlternateContent>
  <xr:revisionPtr revIDLastSave="0" documentId="13_ncr:1_{E33F8B60-DB08-47C5-B2FD-D7BF1E425CEC}" xr6:coauthVersionLast="33" xr6:coauthVersionMax="33" xr10:uidLastSave="{00000000-0000-0000-0000-000000000000}"/>
  <bookViews>
    <workbookView xWindow="0" yWindow="0" windowWidth="28800" windowHeight="12225" xr2:uid="{BC9C502A-3EF7-428C-9A97-CE244B4D7432}"/>
  </bookViews>
  <sheets>
    <sheet name="Foglio1" sheetId="1" r:id="rId1"/>
  </sheets>
  <definedNames>
    <definedName name="_xlnm.Print_Area" localSheetId="0">Foglio1!$A$1:$H$35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16" i="1"/>
  <c r="E16" i="1" l="1"/>
  <c r="F31" i="1" l="1"/>
  <c r="E28" i="1"/>
  <c r="D28" i="1"/>
  <c r="D16" i="1"/>
  <c r="G31" i="1" l="1"/>
  <c r="H31" i="1" s="1"/>
</calcChain>
</file>

<file path=xl/sharedStrings.xml><?xml version="1.0" encoding="utf-8"?>
<sst xmlns="http://schemas.openxmlformats.org/spreadsheetml/2006/main" count="31" uniqueCount="23">
  <si>
    <t>Fascia</t>
  </si>
  <si>
    <t>Scaglione di importo da recuperare</t>
  </si>
  <si>
    <t>Da euro</t>
  </si>
  <si>
    <t>a euro</t>
  </si>
  <si>
    <t>Stima importo complessivo per scaglione assegnato</t>
  </si>
  <si>
    <t>Stima importo complessivo recupero per scaglione assegnato</t>
  </si>
  <si>
    <t>Importo massimo "provvigioni" a base d'asta</t>
  </si>
  <si>
    <t>TOTALE</t>
  </si>
  <si>
    <t>TOTALE IMPORTO A BASE D'ASTA</t>
  </si>
  <si>
    <t>% DI RIBASSO RISPETTO ALL'IMPORTO POSTO A BASE D'ASTA</t>
  </si>
  <si>
    <t xml:space="preserve">Fascia </t>
  </si>
  <si>
    <t xml:space="preserve">Inserire la stima dei costi aziendali relativi alla salute ed alla sicurezza sui luoghi di lavoro di cui all’art. 95, comma 10 del Codice. Detti costi relativi alla sicurezza connessi con l’attività d’impresa dovranno risultare congrui rispetto all’entità e le caratteristiche delle prestazioni oggetto dell’appalto. </t>
  </si>
  <si>
    <t>Inserire la stima dei costi della manodopera, ai sensi dell’art. 95, comma 10 del Codice</t>
  </si>
  <si>
    <t>Legenda</t>
  </si>
  <si>
    <t>SCHEMA DI OFFERTA ECONOMICA</t>
  </si>
  <si>
    <t>Ragione Sociale Concorrente</t>
  </si>
  <si>
    <t>Tabella B - TARGHE ITALIANE CON DEBITORE RESIDENTE ALL'ESTERO- PERIODO 3 ANNI</t>
  </si>
  <si>
    <t>Tabella A - TARGHE ESTERE-  PERIODO 3 ANNI</t>
  </si>
  <si>
    <r>
      <t xml:space="preserve">Importo massimo provvigioni da corrispondere al Concorrente sulla base delle % da </t>
    </r>
    <r>
      <rPr>
        <b/>
        <i/>
        <sz val="11"/>
        <color rgb="FF000000"/>
        <rFont val="Calibri"/>
        <family val="2"/>
      </rPr>
      <t>inserire</t>
    </r>
    <r>
      <rPr>
        <i/>
        <sz val="11"/>
        <color rgb="FF000000"/>
        <rFont val="Calibri"/>
        <family val="2"/>
      </rPr>
      <t xml:space="preserve"> sulla base della colonna </t>
    </r>
    <r>
      <rPr>
        <i/>
        <u/>
        <sz val="11"/>
        <color rgb="FF000000"/>
        <rFont val="Calibri"/>
        <family val="2"/>
      </rPr>
      <t>"Stima importo complessivo recupero per scaglione assegnato"</t>
    </r>
  </si>
  <si>
    <t>TOTALE IMPORTO CONTRATTO DERIVANTE DALLA APPLICAZIONE DELLE PERCENTUALI DI PROVVIGIONE AGLI IMPORTI STIMATI COME RECUPERATI</t>
  </si>
  <si>
    <t>Celle con calcolo automatico - NON MODIFICABILI</t>
  </si>
  <si>
    <t>Celle che il Concorrente deve compilare</t>
  </si>
  <si>
    <t>APPALTO DEL SERVIZIO PER IL RECUPERO CREDITI VANTATI DA AUTOSTRADA PER L'ITALIA S.P.A. E DERIVANTI DAL MANCATO PAGAMENTO DEL PEDAGGIO AUTOSTRADALE - CIG 7523713C5E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</si>
</sst>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 &quot;#,##0.00"/>
    <numFmt numFmtId="165" formatCode="0.000%"/>
  </numFmts>
  <fonts count="13" x14ac:knownFonts="1">
    <font>
      <sz val="11"/>
      <color rgb="FF000000"/>
      <name val="Calibri"/>
      <family val="2"/>
      <charset val="1"/>
    </font>
    <font>
      <sz val="11"/>
      <color theme="1"/>
      <name val="Calibri"/>
      <family val="2"/>
      <scheme val="minor"/>
    </font>
    <font>
      <sz val="11"/>
      <color rgb="FF000000"/>
      <name val="Calibri"/>
      <family val="2"/>
      <charset val="1"/>
    </font>
    <font>
      <b/>
      <sz val="11"/>
      <color rgb="FF000000"/>
      <name val="Calibri"/>
      <family val="2"/>
      <charset val="1"/>
    </font>
    <font>
      <sz val="11"/>
      <name val="Calibri"/>
      <family val="2"/>
      <charset val="1"/>
    </font>
    <font>
      <b/>
      <sz val="11"/>
      <name val="Calibri"/>
      <family val="2"/>
      <charset val="1"/>
    </font>
    <font>
      <b/>
      <sz val="11"/>
      <color rgb="FF000000"/>
      <name val="Calibri"/>
      <family val="2"/>
    </font>
    <font>
      <b/>
      <sz val="11"/>
      <name val="Calibri"/>
      <family val="2"/>
    </font>
    <font>
      <i/>
      <sz val="11"/>
      <color rgb="FF000000"/>
      <name val="Calibri"/>
      <family val="2"/>
    </font>
    <font>
      <b/>
      <i/>
      <sz val="11"/>
      <color rgb="FF000000"/>
      <name val="Calibri"/>
      <family val="2"/>
    </font>
    <font>
      <i/>
      <u/>
      <sz val="11"/>
      <color rgb="FF000000"/>
      <name val="Calibri"/>
      <family val="2"/>
    </font>
    <font>
      <sz val="12"/>
      <color rgb="FF000000"/>
      <name val="Garamond"/>
      <family val="1"/>
    </font>
    <font>
      <i/>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64"/>
      </left>
      <right style="thin">
        <color auto="1"/>
      </right>
      <top style="medium">
        <color indexed="64"/>
      </top>
      <bottom style="thin">
        <color auto="1"/>
      </bottom>
      <diagonal/>
    </border>
  </borders>
  <cellStyleXfs count="3">
    <xf numFmtId="0" fontId="0" fillId="0" borderId="0"/>
    <xf numFmtId="44" fontId="1" fillId="0" borderId="0" applyFont="0" applyFill="0" applyBorder="0" applyAlignment="0" applyProtection="0"/>
    <xf numFmtId="9" fontId="2" fillId="0" borderId="0" applyFont="0" applyFill="0" applyBorder="0" applyAlignment="0" applyProtection="0"/>
  </cellStyleXfs>
  <cellXfs count="65">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165" fontId="4" fillId="2" borderId="10" xfId="2" applyNumberFormat="1" applyFont="1" applyFill="1" applyBorder="1" applyAlignment="1" applyProtection="1">
      <alignment horizontal="center"/>
      <protection locked="0"/>
    </xf>
    <xf numFmtId="164" fontId="5" fillId="3" borderId="15" xfId="0" applyNumberFormat="1" applyFont="1" applyFill="1" applyBorder="1" applyAlignment="1" applyProtection="1">
      <alignment horizontal="center"/>
    </xf>
    <xf numFmtId="44" fontId="7" fillId="3" borderId="1" xfId="1" applyFont="1" applyFill="1" applyBorder="1" applyAlignment="1" applyProtection="1">
      <alignment horizontal="center"/>
    </xf>
    <xf numFmtId="165" fontId="7" fillId="3" borderId="1" xfId="2" applyNumberFormat="1" applyFont="1" applyFill="1" applyBorder="1" applyAlignment="1" applyProtection="1">
      <alignment horizontal="center" vertical="center"/>
    </xf>
    <xf numFmtId="44" fontId="0" fillId="2" borderId="1" xfId="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0" fillId="0" borderId="0" xfId="0" applyProtection="1"/>
    <xf numFmtId="0" fontId="6" fillId="0" borderId="1" xfId="0" applyFont="1" applyBorder="1" applyAlignment="1" applyProtection="1">
      <alignment horizontal="center" vertical="center" wrapText="1"/>
    </xf>
    <xf numFmtId="0" fontId="0" fillId="0" borderId="2" xfId="0" applyBorder="1" applyAlignment="1" applyProtection="1">
      <alignment vertical="center"/>
    </xf>
    <xf numFmtId="0" fontId="6" fillId="0" borderId="0" xfId="0" applyFont="1" applyAlignment="1" applyProtection="1">
      <alignment horizontal="center" vertical="center" wrapText="1"/>
    </xf>
    <xf numFmtId="0" fontId="0" fillId="2" borderId="2" xfId="0" applyFill="1" applyBorder="1" applyAlignment="1" applyProtection="1">
      <alignment horizontal="center"/>
    </xf>
    <xf numFmtId="0" fontId="0" fillId="0" borderId="1" xfId="0" applyBorder="1" applyAlignment="1" applyProtection="1">
      <alignment horizontal="left" vertical="center" wrapText="1"/>
    </xf>
    <xf numFmtId="0" fontId="6" fillId="0" borderId="1" xfId="0" applyFont="1" applyBorder="1" applyAlignment="1" applyProtection="1">
      <alignment horizontal="left" vertical="center" wrapText="1"/>
    </xf>
    <xf numFmtId="0" fontId="0" fillId="2" borderId="6" xfId="0" applyFill="1" applyBorder="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164" fontId="0" fillId="0" borderId="0" xfId="0" applyNumberFormat="1" applyAlignment="1" applyProtection="1">
      <alignment horizontal="center"/>
    </xf>
    <xf numFmtId="0" fontId="0" fillId="3" borderId="1" xfId="0" applyFill="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6" fillId="0" borderId="18" xfId="0" applyFont="1" applyBorder="1" applyAlignment="1" applyProtection="1">
      <alignment horizontal="center"/>
    </xf>
    <xf numFmtId="0" fontId="8" fillId="0" borderId="7" xfId="0" applyFont="1" applyBorder="1" applyAlignment="1" applyProtection="1">
      <alignment horizontal="left"/>
    </xf>
    <xf numFmtId="0" fontId="8" fillId="0" borderId="6" xfId="0" applyFont="1" applyBorder="1" applyAlignment="1" applyProtection="1">
      <alignment horizontal="center" wrapText="1"/>
    </xf>
    <xf numFmtId="0" fontId="8" fillId="0" borderId="0" xfId="0" applyFont="1" applyBorder="1" applyProtection="1"/>
    <xf numFmtId="0" fontId="8"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9" xfId="0" applyFont="1" applyBorder="1" applyAlignment="1" applyProtection="1">
      <alignment horizontal="left" vertical="center"/>
    </xf>
    <xf numFmtId="0" fontId="8" fillId="0" borderId="1"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0" fillId="0" borderId="9" xfId="0" applyBorder="1" applyAlignment="1" applyProtection="1">
      <alignment horizontal="center"/>
    </xf>
    <xf numFmtId="164" fontId="0" fillId="0" borderId="1" xfId="0" applyNumberFormat="1" applyBorder="1" applyProtection="1"/>
    <xf numFmtId="164" fontId="0" fillId="0" borderId="3" xfId="0" applyNumberFormat="1" applyBorder="1" applyAlignment="1" applyProtection="1">
      <alignment horizontal="center"/>
    </xf>
    <xf numFmtId="164" fontId="0" fillId="0" borderId="1" xfId="0" applyNumberFormat="1" applyBorder="1" applyAlignment="1" applyProtection="1">
      <alignment horizontal="center"/>
    </xf>
    <xf numFmtId="164" fontId="0" fillId="0" borderId="2" xfId="0" applyNumberFormat="1" applyBorder="1" applyAlignment="1" applyProtection="1">
      <alignment horizontal="center"/>
    </xf>
    <xf numFmtId="164" fontId="0" fillId="0" borderId="5" xfId="0" applyNumberFormat="1" applyBorder="1" applyAlignment="1" applyProtection="1">
      <alignment horizontal="center"/>
    </xf>
    <xf numFmtId="0" fontId="0" fillId="0" borderId="11" xfId="0" applyBorder="1" applyAlignment="1" applyProtection="1">
      <alignment horizontal="center"/>
    </xf>
    <xf numFmtId="164" fontId="0" fillId="0" borderId="2" xfId="0" applyNumberFormat="1" applyBorder="1" applyProtection="1"/>
    <xf numFmtId="164" fontId="0" fillId="0" borderId="4" xfId="0" applyNumberFormat="1" applyBorder="1" applyAlignment="1" applyProtection="1">
      <alignment horizontal="center"/>
    </xf>
    <xf numFmtId="164" fontId="0" fillId="0" borderId="6" xfId="0" applyNumberFormat="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Protection="1"/>
    <xf numFmtId="0" fontId="3" fillId="0" borderId="14" xfId="0" applyFont="1" applyBorder="1" applyAlignment="1" applyProtection="1">
      <alignment horizontal="center"/>
    </xf>
    <xf numFmtId="164" fontId="3" fillId="0" borderId="13" xfId="0" applyNumberFormat="1" applyFont="1" applyBorder="1" applyAlignment="1" applyProtection="1">
      <alignment horizontal="center"/>
    </xf>
    <xf numFmtId="44" fontId="0" fillId="0" borderId="0" xfId="1" applyFont="1" applyProtection="1"/>
    <xf numFmtId="164" fontId="0" fillId="0" borderId="0" xfId="0" applyNumberFormat="1" applyProtection="1"/>
    <xf numFmtId="0" fontId="4" fillId="0" borderId="0" xfId="0" applyFont="1" applyAlignment="1" applyProtection="1">
      <alignment horizontal="center"/>
    </xf>
    <xf numFmtId="0" fontId="8" fillId="0" borderId="19" xfId="0" applyFont="1" applyBorder="1" applyAlignment="1" applyProtection="1">
      <alignment horizontal="left"/>
    </xf>
    <xf numFmtId="0" fontId="8" fillId="0" borderId="20" xfId="0" applyFont="1" applyBorder="1" applyAlignment="1" applyProtection="1">
      <alignment horizontal="center" wrapText="1"/>
    </xf>
    <xf numFmtId="164" fontId="0" fillId="0" borderId="1" xfId="0" applyNumberFormat="1" applyBorder="1" applyAlignment="1" applyProtection="1">
      <alignment vertical="center"/>
    </xf>
    <xf numFmtId="0" fontId="4" fillId="0" borderId="0" xfId="0" applyFont="1" applyProtection="1"/>
    <xf numFmtId="0" fontId="0" fillId="0" borderId="0" xfId="0" applyAlignment="1" applyProtection="1">
      <alignment horizontal="center" vertical="center"/>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4" fontId="8" fillId="0" borderId="1" xfId="0" applyNumberFormat="1" applyFont="1" applyBorder="1" applyAlignment="1" applyProtection="1">
      <alignment horizontal="center"/>
    </xf>
    <xf numFmtId="165" fontId="0" fillId="0" borderId="0" xfId="2" applyNumberFormat="1" applyFont="1" applyProtection="1"/>
    <xf numFmtId="0" fontId="12" fillId="0" borderId="1" xfId="0" applyFont="1" applyBorder="1" applyAlignment="1" applyProtection="1">
      <alignment horizontal="left" vertical="center" wrapText="1"/>
    </xf>
    <xf numFmtId="0" fontId="11" fillId="0" borderId="0" xfId="0" applyFont="1" applyAlignment="1" applyProtection="1">
      <alignment horizontal="left"/>
    </xf>
    <xf numFmtId="0" fontId="0" fillId="0" borderId="1" xfId="0" applyBorder="1" applyAlignment="1" applyProtection="1">
      <alignment horizontal="left" wrapText="1"/>
    </xf>
  </cellXfs>
  <cellStyles count="3">
    <cellStyle name="Normale" xfId="0" builtinId="0"/>
    <cellStyle name="Percentuale" xfId="2" builtinId="5"/>
    <cellStyle name="Valuta" xfId="1" builtinId="4"/>
  </cellStyles>
  <dxfs count="5">
    <dxf>
      <fill>
        <patternFill patternType="solid">
          <fgColor theme="0"/>
          <bgColor auto="1"/>
        </patternFill>
      </fill>
      <border>
        <top/>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E703-037C-4880-BD96-523BD569BC50}">
  <sheetPr>
    <pageSetUpPr fitToPage="1"/>
  </sheetPr>
  <dimension ref="A1:J35"/>
  <sheetViews>
    <sheetView tabSelected="1" workbookViewId="0">
      <selection activeCell="J13" sqref="J13"/>
    </sheetView>
  </sheetViews>
  <sheetFormatPr defaultRowHeight="15" x14ac:dyDescent="0.25"/>
  <cols>
    <col min="1" max="1" width="11.5703125" style="1" customWidth="1"/>
    <col min="2" max="2" width="10.140625" customWidth="1"/>
    <col min="3" max="3" width="12.42578125" style="2" customWidth="1"/>
    <col min="4" max="4" width="27" customWidth="1"/>
    <col min="5" max="5" width="20.42578125" customWidth="1"/>
    <col min="6" max="6" width="24.140625" style="2" customWidth="1"/>
    <col min="7" max="7" width="63.5703125" style="2" customWidth="1"/>
    <col min="8" max="8" width="16.42578125" customWidth="1"/>
    <col min="9" max="9" width="8.5703125" customWidth="1"/>
    <col min="10" max="10" width="53.28515625" customWidth="1"/>
    <col min="11" max="1009" width="8.5703125" customWidth="1"/>
  </cols>
  <sheetData>
    <row r="1" spans="1:10" ht="27" customHeight="1" x14ac:dyDescent="0.25">
      <c r="A1" s="10" t="s">
        <v>14</v>
      </c>
      <c r="B1" s="10"/>
      <c r="C1" s="10"/>
      <c r="D1" s="10"/>
      <c r="E1" s="10"/>
      <c r="F1" s="10"/>
      <c r="G1" s="10"/>
      <c r="H1" s="11"/>
      <c r="I1" s="11"/>
      <c r="J1" s="11"/>
    </row>
    <row r="2" spans="1:10" ht="15" customHeight="1" x14ac:dyDescent="0.25">
      <c r="A2" s="12" t="s">
        <v>22</v>
      </c>
      <c r="B2" s="12"/>
      <c r="C2" s="12"/>
      <c r="D2" s="12"/>
      <c r="E2" s="12"/>
      <c r="F2" s="12"/>
      <c r="G2" s="12"/>
      <c r="H2" s="11"/>
      <c r="I2" s="13" t="s">
        <v>13</v>
      </c>
      <c r="J2" s="11"/>
    </row>
    <row r="3" spans="1:10" ht="15" customHeight="1" x14ac:dyDescent="0.25">
      <c r="A3" s="14"/>
      <c r="B3" s="14"/>
      <c r="C3" s="14"/>
      <c r="D3" s="14"/>
      <c r="E3" s="14"/>
      <c r="F3" s="14"/>
      <c r="G3" s="14"/>
      <c r="H3" s="11"/>
      <c r="I3" s="15"/>
      <c r="J3" s="16" t="s">
        <v>21</v>
      </c>
    </row>
    <row r="4" spans="1:10" ht="34.5" customHeight="1" x14ac:dyDescent="0.25">
      <c r="A4" s="17" t="s">
        <v>15</v>
      </c>
      <c r="B4" s="17"/>
      <c r="C4" s="17"/>
      <c r="D4" s="9"/>
      <c r="E4" s="9"/>
      <c r="F4" s="9"/>
      <c r="G4" s="9"/>
      <c r="H4" s="11"/>
      <c r="I4" s="18"/>
      <c r="J4" s="16"/>
    </row>
    <row r="5" spans="1:10" ht="15.75" thickBot="1" x14ac:dyDescent="0.3">
      <c r="A5" s="19"/>
      <c r="B5" s="11"/>
      <c r="C5" s="20"/>
      <c r="D5" s="11"/>
      <c r="E5" s="11"/>
      <c r="F5" s="21"/>
      <c r="G5" s="20"/>
      <c r="H5" s="11"/>
      <c r="I5" s="22"/>
      <c r="J5" s="16" t="s">
        <v>20</v>
      </c>
    </row>
    <row r="6" spans="1:10" ht="15.75" thickBot="1" x14ac:dyDescent="0.3">
      <c r="A6" s="23" t="s">
        <v>17</v>
      </c>
      <c r="B6" s="24"/>
      <c r="C6" s="24"/>
      <c r="D6" s="24"/>
      <c r="E6" s="24"/>
      <c r="F6" s="24"/>
      <c r="G6" s="25"/>
      <c r="H6" s="11"/>
      <c r="I6" s="22"/>
      <c r="J6" s="16"/>
    </row>
    <row r="7" spans="1:10" ht="30.75" customHeight="1" x14ac:dyDescent="0.25">
      <c r="A7" s="26"/>
      <c r="B7" s="27" t="s">
        <v>1</v>
      </c>
      <c r="C7" s="27"/>
      <c r="D7" s="28"/>
      <c r="E7" s="28"/>
      <c r="F7" s="29"/>
      <c r="G7" s="30"/>
      <c r="H7" s="11"/>
      <c r="I7" s="11"/>
      <c r="J7" s="11"/>
    </row>
    <row r="8" spans="1:10" ht="60" x14ac:dyDescent="0.25">
      <c r="A8" s="31" t="s">
        <v>10</v>
      </c>
      <c r="B8" s="32" t="s">
        <v>2</v>
      </c>
      <c r="C8" s="33" t="s">
        <v>3</v>
      </c>
      <c r="D8" s="34" t="s">
        <v>4</v>
      </c>
      <c r="E8" s="34" t="s">
        <v>5</v>
      </c>
      <c r="F8" s="34" t="s">
        <v>6</v>
      </c>
      <c r="G8" s="35" t="s">
        <v>18</v>
      </c>
      <c r="H8" s="11"/>
      <c r="I8" s="11"/>
      <c r="J8" s="11"/>
    </row>
    <row r="9" spans="1:10" x14ac:dyDescent="0.25">
      <c r="A9" s="36">
        <v>1</v>
      </c>
      <c r="B9" s="37">
        <v>0.01</v>
      </c>
      <c r="C9" s="38">
        <v>10</v>
      </c>
      <c r="D9" s="39">
        <v>19370000</v>
      </c>
      <c r="E9" s="39">
        <v>3100000</v>
      </c>
      <c r="F9" s="40"/>
      <c r="G9" s="4"/>
      <c r="H9" s="11"/>
      <c r="I9" s="11"/>
      <c r="J9" s="11"/>
    </row>
    <row r="10" spans="1:10" x14ac:dyDescent="0.25">
      <c r="A10" s="36">
        <v>2</v>
      </c>
      <c r="B10" s="37">
        <v>10.01</v>
      </c>
      <c r="C10" s="38">
        <v>20</v>
      </c>
      <c r="D10" s="39">
        <v>6975000</v>
      </c>
      <c r="E10" s="39">
        <v>740000</v>
      </c>
      <c r="F10" s="41"/>
      <c r="G10" s="4"/>
      <c r="H10" s="11"/>
      <c r="I10" s="11"/>
      <c r="J10" s="11"/>
    </row>
    <row r="11" spans="1:10" x14ac:dyDescent="0.25">
      <c r="A11" s="36">
        <v>3</v>
      </c>
      <c r="B11" s="37">
        <v>20.010000000000002</v>
      </c>
      <c r="C11" s="38">
        <v>40</v>
      </c>
      <c r="D11" s="39">
        <v>8585000</v>
      </c>
      <c r="E11" s="39">
        <v>905000</v>
      </c>
      <c r="F11" s="41"/>
      <c r="G11" s="4"/>
      <c r="H11" s="11"/>
      <c r="I11" s="11"/>
      <c r="J11" s="11"/>
    </row>
    <row r="12" spans="1:10" x14ac:dyDescent="0.25">
      <c r="A12" s="36">
        <v>4</v>
      </c>
      <c r="B12" s="37">
        <v>40.01</v>
      </c>
      <c r="C12" s="38">
        <v>60</v>
      </c>
      <c r="D12" s="39">
        <v>6290000</v>
      </c>
      <c r="E12" s="39">
        <v>485000</v>
      </c>
      <c r="F12" s="41"/>
      <c r="G12" s="4"/>
      <c r="H12" s="11"/>
      <c r="I12" s="11"/>
      <c r="J12" s="11"/>
    </row>
    <row r="13" spans="1:10" x14ac:dyDescent="0.25">
      <c r="A13" s="36">
        <v>5</v>
      </c>
      <c r="B13" s="37">
        <v>60.01</v>
      </c>
      <c r="C13" s="38">
        <v>80</v>
      </c>
      <c r="D13" s="39">
        <v>3227000</v>
      </c>
      <c r="E13" s="39">
        <v>200000</v>
      </c>
      <c r="F13" s="41"/>
      <c r="G13" s="4"/>
      <c r="H13" s="11"/>
      <c r="I13" s="11"/>
      <c r="J13" s="11"/>
    </row>
    <row r="14" spans="1:10" x14ac:dyDescent="0.25">
      <c r="A14" s="36">
        <v>6</v>
      </c>
      <c r="B14" s="37">
        <v>80.010000000000005</v>
      </c>
      <c r="C14" s="38">
        <v>100</v>
      </c>
      <c r="D14" s="39">
        <v>895000</v>
      </c>
      <c r="E14" s="39">
        <v>58000</v>
      </c>
      <c r="F14" s="41"/>
      <c r="G14" s="4"/>
      <c r="H14" s="11"/>
      <c r="I14" s="11"/>
      <c r="J14" s="11"/>
    </row>
    <row r="15" spans="1:10" x14ac:dyDescent="0.25">
      <c r="A15" s="42">
        <v>7</v>
      </c>
      <c r="B15" s="43">
        <v>100.01</v>
      </c>
      <c r="C15" s="44">
        <v>999999.99</v>
      </c>
      <c r="D15" s="39">
        <v>1958000</v>
      </c>
      <c r="E15" s="39">
        <v>112000</v>
      </c>
      <c r="F15" s="45"/>
      <c r="G15" s="4"/>
      <c r="H15" s="11"/>
      <c r="I15" s="11"/>
      <c r="J15" s="11"/>
    </row>
    <row r="16" spans="1:10" ht="15.75" thickBot="1" x14ac:dyDescent="0.3">
      <c r="A16" s="46" t="s">
        <v>7</v>
      </c>
      <c r="B16" s="47"/>
      <c r="C16" s="48"/>
      <c r="D16" s="49">
        <f>SUM(D9:D15)</f>
        <v>47300000</v>
      </c>
      <c r="E16" s="49">
        <f>SUM(E9:E15)</f>
        <v>5600000</v>
      </c>
      <c r="F16" s="49">
        <v>1400000</v>
      </c>
      <c r="G16" s="5">
        <f>IF(SUMPRODUCT(E9:E15,G9:G15)&gt;F16, "ERRORE: IMPORTO SUPERIORE ALLA BASE DI ASTA DI € 1.400.000", SUMPRODUCT(E9:E15,G9:G15))</f>
        <v>0</v>
      </c>
      <c r="H16" s="11"/>
      <c r="I16" s="11"/>
      <c r="J16" s="50"/>
    </row>
    <row r="17" spans="1:10" ht="15.75" thickBot="1" x14ac:dyDescent="0.3">
      <c r="A17" s="19"/>
      <c r="B17" s="11"/>
      <c r="C17" s="20"/>
      <c r="D17" s="11"/>
      <c r="E17" s="51"/>
      <c r="F17" s="20"/>
      <c r="G17" s="52"/>
      <c r="H17" s="11"/>
      <c r="I17" s="11"/>
      <c r="J17" s="11"/>
    </row>
    <row r="18" spans="1:10" ht="15.75" thickBot="1" x14ac:dyDescent="0.3">
      <c r="A18" s="23" t="s">
        <v>16</v>
      </c>
      <c r="B18" s="24"/>
      <c r="C18" s="24"/>
      <c r="D18" s="24"/>
      <c r="E18" s="24"/>
      <c r="F18" s="24"/>
      <c r="G18" s="25"/>
      <c r="H18" s="11"/>
      <c r="I18" s="11"/>
      <c r="J18" s="11"/>
    </row>
    <row r="19" spans="1:10" ht="34.5" customHeight="1" x14ac:dyDescent="0.25">
      <c r="A19" s="53"/>
      <c r="B19" s="54" t="s">
        <v>1</v>
      </c>
      <c r="C19" s="54"/>
      <c r="D19" s="28"/>
      <c r="E19" s="28"/>
      <c r="F19" s="29"/>
      <c r="G19" s="30"/>
      <c r="H19" s="11"/>
      <c r="I19" s="11"/>
      <c r="J19" s="11"/>
    </row>
    <row r="20" spans="1:10" ht="60" x14ac:dyDescent="0.25">
      <c r="A20" s="31" t="s">
        <v>0</v>
      </c>
      <c r="B20" s="32" t="s">
        <v>2</v>
      </c>
      <c r="C20" s="33" t="s">
        <v>3</v>
      </c>
      <c r="D20" s="34" t="s">
        <v>4</v>
      </c>
      <c r="E20" s="34" t="s">
        <v>5</v>
      </c>
      <c r="F20" s="34" t="s">
        <v>6</v>
      </c>
      <c r="G20" s="35" t="s">
        <v>18</v>
      </c>
      <c r="H20" s="11"/>
      <c r="I20" s="11"/>
      <c r="J20" s="11"/>
    </row>
    <row r="21" spans="1:10" x14ac:dyDescent="0.25">
      <c r="A21" s="36">
        <v>1</v>
      </c>
      <c r="B21" s="37">
        <v>0.01</v>
      </c>
      <c r="C21" s="38">
        <v>10</v>
      </c>
      <c r="D21" s="39">
        <v>1000000</v>
      </c>
      <c r="E21" s="55">
        <v>180000</v>
      </c>
      <c r="F21" s="40"/>
      <c r="G21" s="4"/>
      <c r="H21" s="11"/>
      <c r="I21" s="11"/>
      <c r="J21" s="11"/>
    </row>
    <row r="22" spans="1:10" x14ac:dyDescent="0.25">
      <c r="A22" s="36">
        <v>2</v>
      </c>
      <c r="B22" s="37">
        <v>10.01</v>
      </c>
      <c r="C22" s="38">
        <v>20</v>
      </c>
      <c r="D22" s="39">
        <v>755000</v>
      </c>
      <c r="E22" s="55">
        <v>100000</v>
      </c>
      <c r="F22" s="41"/>
      <c r="G22" s="4"/>
      <c r="H22" s="11"/>
      <c r="I22" s="11"/>
      <c r="J22" s="11"/>
    </row>
    <row r="23" spans="1:10" x14ac:dyDescent="0.25">
      <c r="A23" s="36">
        <v>3</v>
      </c>
      <c r="B23" s="37">
        <v>20.010000000000002</v>
      </c>
      <c r="C23" s="38">
        <v>40</v>
      </c>
      <c r="D23" s="39">
        <v>365000</v>
      </c>
      <c r="E23" s="55">
        <v>55000</v>
      </c>
      <c r="F23" s="41"/>
      <c r="G23" s="4"/>
      <c r="H23" s="11"/>
      <c r="I23" s="11"/>
      <c r="J23" s="11"/>
    </row>
    <row r="24" spans="1:10" x14ac:dyDescent="0.25">
      <c r="A24" s="36">
        <v>4</v>
      </c>
      <c r="B24" s="37">
        <v>40.01</v>
      </c>
      <c r="C24" s="38">
        <v>60</v>
      </c>
      <c r="D24" s="39">
        <v>210000</v>
      </c>
      <c r="E24" s="55">
        <v>40000</v>
      </c>
      <c r="F24" s="41"/>
      <c r="G24" s="4"/>
      <c r="H24" s="11"/>
      <c r="I24" s="11"/>
      <c r="J24" s="11"/>
    </row>
    <row r="25" spans="1:10" x14ac:dyDescent="0.25">
      <c r="A25" s="36">
        <v>5</v>
      </c>
      <c r="B25" s="37">
        <v>60.01</v>
      </c>
      <c r="C25" s="38">
        <v>80</v>
      </c>
      <c r="D25" s="39">
        <v>150000</v>
      </c>
      <c r="E25" s="55">
        <v>12000</v>
      </c>
      <c r="F25" s="41"/>
      <c r="G25" s="4"/>
      <c r="H25" s="11"/>
      <c r="I25" s="11"/>
      <c r="J25" s="11"/>
    </row>
    <row r="26" spans="1:10" x14ac:dyDescent="0.25">
      <c r="A26" s="36">
        <v>6</v>
      </c>
      <c r="B26" s="37">
        <v>80.010000000000005</v>
      </c>
      <c r="C26" s="38">
        <v>100</v>
      </c>
      <c r="D26" s="39">
        <v>155000</v>
      </c>
      <c r="E26" s="55">
        <v>10000</v>
      </c>
      <c r="F26" s="41"/>
      <c r="G26" s="4"/>
      <c r="H26" s="11"/>
      <c r="I26" s="11"/>
      <c r="J26" s="11"/>
    </row>
    <row r="27" spans="1:10" x14ac:dyDescent="0.25">
      <c r="A27" s="42">
        <v>7</v>
      </c>
      <c r="B27" s="43">
        <v>100.01</v>
      </c>
      <c r="C27" s="44">
        <v>999999.99</v>
      </c>
      <c r="D27" s="39">
        <v>65000</v>
      </c>
      <c r="E27" s="55">
        <v>3000</v>
      </c>
      <c r="F27" s="45"/>
      <c r="G27" s="4"/>
      <c r="H27" s="11"/>
      <c r="I27" s="11"/>
      <c r="J27" s="11"/>
    </row>
    <row r="28" spans="1:10" ht="15.75" thickBot="1" x14ac:dyDescent="0.3">
      <c r="A28" s="46" t="s">
        <v>7</v>
      </c>
      <c r="B28" s="47"/>
      <c r="C28" s="48"/>
      <c r="D28" s="49">
        <f>SUM(D21:D27)</f>
        <v>2700000</v>
      </c>
      <c r="E28" s="49">
        <f>SUM(E21:E27)</f>
        <v>400000</v>
      </c>
      <c r="F28" s="49">
        <v>100000</v>
      </c>
      <c r="G28" s="5">
        <f>IF(SUMPRODUCT(E21:E27,G21:G27)&gt;F28, "ERRORE: IMPORTO SUPERIORE ALLA BASE DI ASTA DI € 100.000", SUMPRODUCT(E21:E27,G21:G27))</f>
        <v>0</v>
      </c>
      <c r="H28" s="11"/>
      <c r="I28" s="11"/>
      <c r="J28" s="50"/>
    </row>
    <row r="29" spans="1:10" x14ac:dyDescent="0.25">
      <c r="A29" s="19"/>
      <c r="B29" s="11"/>
      <c r="C29" s="20"/>
      <c r="D29" s="11"/>
      <c r="E29" s="11"/>
      <c r="F29" s="20"/>
      <c r="G29" s="52"/>
      <c r="H29" s="56"/>
      <c r="I29" s="11"/>
      <c r="J29" s="11"/>
    </row>
    <row r="30" spans="1:10" s="3" customFormat="1" ht="75" x14ac:dyDescent="0.25">
      <c r="A30" s="57"/>
      <c r="B30" s="57"/>
      <c r="C30" s="57"/>
      <c r="D30" s="57"/>
      <c r="E30" s="57"/>
      <c r="F30" s="58" t="s">
        <v>8</v>
      </c>
      <c r="G30" s="59" t="s">
        <v>19</v>
      </c>
      <c r="H30" s="59" t="s">
        <v>9</v>
      </c>
      <c r="I30" s="57"/>
      <c r="J30" s="57"/>
    </row>
    <row r="31" spans="1:10" x14ac:dyDescent="0.25">
      <c r="A31" s="19"/>
      <c r="B31" s="11"/>
      <c r="C31" s="20"/>
      <c r="D31" s="11"/>
      <c r="E31" s="11"/>
      <c r="F31" s="60">
        <f>F16+F28</f>
        <v>1500000</v>
      </c>
      <c r="G31" s="6">
        <f>G16+G28</f>
        <v>0</v>
      </c>
      <c r="H31" s="7">
        <f>IF((1-(G31/F31))=100%, 0%, 1-G31/F31)</f>
        <v>0</v>
      </c>
      <c r="I31" s="11"/>
      <c r="J31" s="61"/>
    </row>
    <row r="32" spans="1:10" x14ac:dyDescent="0.25">
      <c r="A32" s="19"/>
      <c r="B32" s="11"/>
      <c r="C32" s="20"/>
      <c r="D32" s="11"/>
      <c r="E32" s="11"/>
      <c r="F32" s="20"/>
      <c r="G32" s="20"/>
      <c r="H32" s="11"/>
      <c r="I32" s="11"/>
      <c r="J32" s="11"/>
    </row>
    <row r="33" spans="1:10" ht="60" customHeight="1" x14ac:dyDescent="0.25">
      <c r="A33" s="19"/>
      <c r="B33" s="11"/>
      <c r="C33" s="20"/>
      <c r="D33" s="11"/>
      <c r="E33" s="11"/>
      <c r="F33" s="62" t="s">
        <v>11</v>
      </c>
      <c r="G33" s="62"/>
      <c r="H33" s="8"/>
      <c r="I33" s="11"/>
      <c r="J33" s="11"/>
    </row>
    <row r="34" spans="1:10" ht="15.75" x14ac:dyDescent="0.25">
      <c r="A34" s="19"/>
      <c r="B34" s="11"/>
      <c r="C34" s="20"/>
      <c r="D34" s="11"/>
      <c r="E34" s="11"/>
      <c r="F34" s="63"/>
      <c r="G34" s="19"/>
      <c r="H34" s="57"/>
      <c r="I34" s="11"/>
      <c r="J34" s="11"/>
    </row>
    <row r="35" spans="1:10" ht="33.75" customHeight="1" x14ac:dyDescent="0.25">
      <c r="A35" s="19"/>
      <c r="B35" s="11"/>
      <c r="C35" s="20"/>
      <c r="D35" s="11"/>
      <c r="E35" s="11"/>
      <c r="F35" s="64" t="s">
        <v>12</v>
      </c>
      <c r="G35" s="64"/>
      <c r="H35" s="8"/>
      <c r="I35" s="11"/>
      <c r="J35" s="11"/>
    </row>
  </sheetData>
  <sheetProtection algorithmName="SHA-512" hashValue="qu03v6gyGXySee2D5XLVA1Kx1mvzlLr44S+11m8+gobJIFjqb7gPID5MX600jS58N4oFmNw9d6PA2DdJorf5Rg==" saltValue="opnTSB6XvAXUahDtoPySxQ==" spinCount="100000" sheet="1" objects="1" scenarios="1"/>
  <mergeCells count="16">
    <mergeCell ref="J3:J4"/>
    <mergeCell ref="I3:I4"/>
    <mergeCell ref="A1:G1"/>
    <mergeCell ref="F33:G33"/>
    <mergeCell ref="F35:G35"/>
    <mergeCell ref="A2:G2"/>
    <mergeCell ref="A4:C4"/>
    <mergeCell ref="B7:C7"/>
    <mergeCell ref="B19:C19"/>
    <mergeCell ref="A6:G6"/>
    <mergeCell ref="A18:G18"/>
    <mergeCell ref="F9:F15"/>
    <mergeCell ref="F21:F27"/>
    <mergeCell ref="D4:G4"/>
    <mergeCell ref="J5:J6"/>
    <mergeCell ref="I5:I6"/>
  </mergeCells>
  <conditionalFormatting sqref="D4:G4">
    <cfRule type="notContainsBlanks" dxfId="4" priority="8">
      <formula>LEN(TRIM(D4))&gt;0</formula>
    </cfRule>
  </conditionalFormatting>
  <conditionalFormatting sqref="G9:G15">
    <cfRule type="notContainsBlanks" dxfId="3" priority="3">
      <formula>LEN(TRIM(G9))&gt;0</formula>
    </cfRule>
  </conditionalFormatting>
  <conditionalFormatting sqref="G21:G27">
    <cfRule type="notContainsBlanks" dxfId="2" priority="2">
      <formula>LEN(TRIM(G21))&gt;0</formula>
    </cfRule>
  </conditionalFormatting>
  <conditionalFormatting sqref="H33 H35">
    <cfRule type="notContainsBlanks" dxfId="1" priority="9">
      <formula>LEN(TRIM(H33))&gt;0</formula>
    </cfRule>
  </conditionalFormatting>
  <pageMargins left="0.70833333333333304" right="0.70833333333333304" top="0.74791666666666701" bottom="0.74791666666666701" header="0.51180555555555496" footer="0.51180555555555496"/>
  <pageSetup paperSize="9" scale="62" firstPageNumber="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BE51AAE0-931A-4387-8C22-9CA20A96D2F1}">
            <xm:f>NOT(ISERROR(SEARCH($D$4,J18)))</xm:f>
            <xm:f>$D$4</xm:f>
            <x14:dxf>
              <fill>
                <patternFill patternType="solid">
                  <fgColor theme="0"/>
                  <bgColor auto="1"/>
                </patternFill>
              </fill>
              <border>
                <top/>
                <vertical/>
                <horizontal/>
              </border>
            </x14:dxf>
          </x14:cfRule>
          <xm:sqref>J18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Boellis, Alberto</dc:creator>
  <cp:lastModifiedBy>Boellis, Alberto</cp:lastModifiedBy>
  <cp:lastPrinted>2018-06-18T08:42:56Z</cp:lastPrinted>
  <dcterms:created xsi:type="dcterms:W3CDTF">2018-04-05T15:57:05Z</dcterms:created>
  <dcterms:modified xsi:type="dcterms:W3CDTF">2018-06-18T08:51:41Z</dcterms:modified>
</cp:coreProperties>
</file>